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<sst xmlns="http://schemas.openxmlformats.org/spreadsheetml/2006/main" count="61" uniqueCount="49">
  <si>
    <t>通貨ペア</t>
  </si>
  <si>
    <t>複数</t>
  </si>
  <si>
    <t>時間足</t>
  </si>
  <si>
    <t>１H足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</si>
  <si>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</si>
  <si>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</si>
  <si>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</si>
  <si>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</si>
  <si>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</si>
  <si>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</si>
  <si>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</si>
  <si>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</si>
  <si>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</si>
  <si>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</si>
  <si>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</si>
  <si>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</si>
  <si>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</si>
  <si>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</si>
  <si>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2022.02.11</t>
  </si>
  <si>
    <t xml:space="preserve">AUDUSD／ 0,71388 エントリー </t>
  </si>
  <si>
    <t>2022,02,11</t>
  </si>
  <si>
    <t>USDJPY／ 115.850 エントリー</t>
  </si>
  <si>
    <t>2022,02,17</t>
  </si>
  <si>
    <t>XAUUSD／1875.23 エントリー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</si>
  <si>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</si>
  <si>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</si>
  <si>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</si>
  <si>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</si>
  <si>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</si>
  <si>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</si>
  <si>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</si>
  <si>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</si>
  <si>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画像①</t>
  </si>
  <si>
    <t>画像②</t>
  </si>
  <si>
    <t>画像③</t>
  </si>
  <si>
    <t>気付き　質問</t>
  </si>
  <si>
    <r>
      <t>画像①</t>
    </r>
    <r>
      <rPr>
        <sz val="11"/>
        <color rgb="FF000000"/>
        <rFont val="ＭＳ Ｐゴシック"/>
        <charset val="128"/>
      </rPr>
      <t>　</t>
    </r>
    <r>
      <rPr>
        <sz val="11"/>
        <color rgb="FFFF0000"/>
        <rFont val="ＭＳ Ｐゴシック"/>
        <charset val="128"/>
      </rPr>
      <t>質問１</t>
    </r>
    <r>
      <rPr>
        <sz val="11"/>
        <color rgb="FF000000"/>
        <rFont val="ＭＳ Ｐゴシック"/>
        <charset val="128"/>
      </rPr>
      <t>　上昇トレンドでエントリー。MA１０【赤】にはタッチしているが、MA２０【黄】はMA10の上側にある。この場合は、エントリーポイントとして成立しますでしょうか？　　　　　　　　　　　　　　　　　　　　　　　　　</t>
    </r>
    <r>
      <rPr>
        <sz val="11"/>
        <color rgb="FFFF0000"/>
        <rFont val="ＭＳ Ｐゴシック"/>
        <charset val="128"/>
      </rPr>
      <t>質問２</t>
    </r>
    <r>
      <rPr>
        <sz val="11"/>
        <color rgb="FF000000"/>
        <rFont val="ＭＳ Ｐゴシック"/>
        <charset val="128"/>
      </rPr>
      <t>　過去チャートからPB検証を行う際、【通貨ペアと時間足】は統一した同じチャートで揃えた方が良いのでしょうか？　　　　　　　　　　</t>
    </r>
  </si>
  <si>
    <t>感想</t>
  </si>
  <si>
    <t>初めて過去検証を行いました。何かと不備があるかと思われます。検証シートの数字の書き方は少し不安です。ご指導の程よろしくお願いします。</t>
  </si>
  <si>
    <t>今後</t>
  </si>
  <si>
    <t>少しでも早くデモトレードまで行けるように、実践記に検証をUPして、PBの理解を深めていきます。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</si>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</sst>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_-&quot;\&quot;* #,##0_-\ ;\-&quot;\&quot;* #,##0_-\ ;_-&quot;\&quot;* &quot;-&quot;??_-\ ;_-@_-"/>
    <numFmt numFmtId="177" formatCode="#,##0_);[Red]\(#,##0\)"/>
    <numFmt numFmtId="178" formatCode="yyyy/m/d;@"/>
    <numFmt numFmtId="179" formatCode="#,##0_ "/>
    <numFmt numFmtId="180" formatCode="_-&quot;\&quot;* #,##0.00_-\ ;\-&quot;\&quot;* #,##0.00_-\ ;_-&quot;\&quot;* &quot;-&quot;??_-\ ;_-@_-"/>
    <numFmt numFmtId="181" formatCode="0.0%"/>
    <numFmt numFmtId="182" formatCode="_ * #,##0_ ;_ * \-#,##0_ ;_ * &quot;-&quot;??_ ;_ @_ "/>
  </numFmts>
  <fonts count="35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1"/>
      <color rgb="FF000000"/>
      <name val="ＭＳ Ｐゴシック"/>
      <charset val="128"/>
    </font>
    <font>
      <b/>
      <sz val="12"/>
      <color indexed="8"/>
      <name val="ＭＳ Ｐゴシック"/>
      <charset val="128"/>
    </font>
    <font>
      <sz val="24"/>
      <color indexed="8"/>
      <name val="ＭＳ Ｐゴシック"/>
      <charset val="128"/>
    </font>
    <font>
      <sz val="24"/>
      <color rgb="FF000000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rgb="FF000000"/>
      <name val="ＭＳ Ｐゴシック"/>
      <charset val="128"/>
    </font>
    <font>
      <sz val="11"/>
      <color rgb="FFFF0000"/>
      <name val="ＭＳ Ｐ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9" fillId="10" borderId="17" applyNumberFormat="0" applyAlignment="0" applyProtection="0">
      <alignment vertical="center"/>
    </xf>
    <xf numFmtId="182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8" borderId="1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6" borderId="23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31" borderId="2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5" fillId="0" borderId="0" xfId="49" applyFont="1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6" fillId="0" borderId="0" xfId="49" applyFont="1" applyAlignment="1">
      <alignment horizontal="center" vertical="center"/>
    </xf>
    <xf numFmtId="0" fontId="7" fillId="0" borderId="0" xfId="49" applyFont="1">
      <alignment vertical="center"/>
    </xf>
    <xf numFmtId="0" fontId="5" fillId="0" borderId="0" xfId="49" applyFont="1">
      <alignment vertical="center"/>
    </xf>
    <xf numFmtId="0" fontId="8" fillId="0" borderId="0" xfId="49" applyFont="1">
      <alignment vertical="center"/>
    </xf>
    <xf numFmtId="0" fontId="9" fillId="0" borderId="0" xfId="0" applyFont="1">
      <alignment vertical="center"/>
    </xf>
    <xf numFmtId="179" fontId="0" fillId="0" borderId="0" xfId="0" applyNumberFormat="1">
      <alignment vertical="center"/>
    </xf>
    <xf numFmtId="0" fontId="9" fillId="0" borderId="2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7" fontId="0" fillId="0" borderId="6" xfId="0" applyNumberFormat="1" applyFont="1" applyBorder="1">
      <alignment vertical="center"/>
    </xf>
    <xf numFmtId="177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78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11" fillId="0" borderId="3" xfId="0" applyNumberFormat="1" applyFont="1" applyBorder="1">
      <alignment vertical="center"/>
    </xf>
    <xf numFmtId="0" fontId="11" fillId="0" borderId="4" xfId="0" applyNumberFormat="1" applyFont="1" applyBorder="1">
      <alignment vertical="center"/>
    </xf>
    <xf numFmtId="0" fontId="11" fillId="0" borderId="5" xfId="0" applyNumberFormat="1" applyFont="1" applyBorder="1">
      <alignment vertical="center"/>
    </xf>
    <xf numFmtId="177" fontId="0" fillId="0" borderId="0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11" fillId="0" borderId="11" xfId="0" applyNumberFormat="1" applyFont="1" applyBorder="1">
      <alignment vertical="center"/>
    </xf>
    <xf numFmtId="0" fontId="11" fillId="0" borderId="0" xfId="0" applyNumberFormat="1" applyFont="1" applyBorder="1">
      <alignment vertical="center"/>
    </xf>
    <xf numFmtId="0" fontId="11" fillId="0" borderId="13" xfId="0" applyNumberFormat="1" applyFont="1" applyBorder="1">
      <alignment vertical="center"/>
    </xf>
    <xf numFmtId="0" fontId="11" fillId="3" borderId="13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8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11" fillId="0" borderId="14" xfId="0" applyNumberFormat="1" applyFont="1" applyBorder="1">
      <alignment vertical="center"/>
    </xf>
    <xf numFmtId="0" fontId="11" fillId="0" borderId="15" xfId="0" applyNumberFormat="1" applyFont="1" applyBorder="1">
      <alignment vertical="center"/>
    </xf>
    <xf numFmtId="0" fontId="11" fillId="0" borderId="16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13" xfId="0" applyFon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9" fontId="9" fillId="0" borderId="6" xfId="9" applyFont="1" applyBorder="1">
      <alignment vertical="center"/>
    </xf>
    <xf numFmtId="9" fontId="9" fillId="0" borderId="7" xfId="9" applyFont="1" applyBorder="1">
      <alignment vertical="center"/>
    </xf>
    <xf numFmtId="9" fontId="9" fillId="0" borderId="6" xfId="0" applyNumberFormat="1" applyFont="1" applyBorder="1">
      <alignment vertical="center"/>
    </xf>
    <xf numFmtId="9" fontId="9" fillId="0" borderId="7" xfId="0" applyNumberFormat="1" applyFont="1" applyBorder="1">
      <alignment vertical="center"/>
    </xf>
    <xf numFmtId="9" fontId="9" fillId="0" borderId="9" xfId="0" applyNumberFormat="1" applyFont="1" applyBorder="1">
      <alignment vertical="center"/>
    </xf>
    <xf numFmtId="9" fontId="9" fillId="0" borderId="0" xfId="0" applyNumberFormat="1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177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7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7" fontId="0" fillId="0" borderId="9" xfId="0" applyNumberForma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38" fontId="12" fillId="0" borderId="6" xfId="1" applyFont="1" applyFill="1" applyBorder="1">
      <alignment vertical="center"/>
    </xf>
    <xf numFmtId="0" fontId="12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9" fillId="0" borderId="9" xfId="9" applyFont="1" applyBorder="1">
      <alignment vertical="center"/>
    </xf>
    <xf numFmtId="181" fontId="9" fillId="0" borderId="6" xfId="9" applyNumberFormat="1" applyFont="1" applyBorder="1">
      <alignment vertical="center"/>
    </xf>
    <xf numFmtId="181" fontId="9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609850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132713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8216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3656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533078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500503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81643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568160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9177635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901255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314128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96893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50305335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857535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7437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60188475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61708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9338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949070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746235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635870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4163555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44874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71120</xdr:colOff>
      <xdr:row>3</xdr:row>
      <xdr:rowOff>1270</xdr:rowOff>
    </xdr:from>
    <xdr:to>
      <xdr:col>29</xdr:col>
      <xdr:colOff>573405</xdr:colOff>
      <xdr:row>41</xdr:row>
      <xdr:rowOff>48260</xdr:rowOff>
    </xdr:to>
    <xdr:pic>
      <xdr:nvPicPr>
        <xdr:cNvPr id="25" name="図形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945" y="725170"/>
          <a:ext cx="17771110" cy="6924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64135</xdr:colOff>
      <xdr:row>45</xdr:row>
      <xdr:rowOff>85090</xdr:rowOff>
    </xdr:from>
    <xdr:to>
      <xdr:col>29</xdr:col>
      <xdr:colOff>591820</xdr:colOff>
      <xdr:row>82</xdr:row>
      <xdr:rowOff>143510</xdr:rowOff>
    </xdr:to>
    <xdr:pic>
      <xdr:nvPicPr>
        <xdr:cNvPr id="26" name="図形 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960" y="8590915"/>
          <a:ext cx="17796510" cy="67544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64135</xdr:colOff>
      <xdr:row>87</xdr:row>
      <xdr:rowOff>26035</xdr:rowOff>
    </xdr:from>
    <xdr:to>
      <xdr:col>29</xdr:col>
      <xdr:colOff>582930</xdr:colOff>
      <xdr:row>125</xdr:row>
      <xdr:rowOff>20320</xdr:rowOff>
    </xdr:to>
    <xdr:pic>
      <xdr:nvPicPr>
        <xdr:cNvPr id="27" name="図形 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960" y="16313785"/>
          <a:ext cx="17787620" cy="68713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workbookViewId="0">
      <pane xSplit="1" ySplit="8" topLeftCell="D9" activePane="bottomRight" state="frozen"/>
      <selection/>
      <selection pane="topRight"/>
      <selection pane="bottomLeft"/>
      <selection pane="bottomRight" activeCell="P12" sqref="P12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20" t="s">
        <v>0</v>
      </c>
      <c r="C1" t="s">
        <v>1</v>
      </c>
    </row>
    <row r="2" spans="1:3">
      <c r="A2" s="20" t="s">
        <v>2</v>
      </c>
      <c r="C2" t="s">
        <v>3</v>
      </c>
    </row>
    <row r="3" spans="1:3">
      <c r="A3" s="20" t="s">
        <v>4</v>
      </c>
      <c r="C3" s="21">
        <v>100000</v>
      </c>
    </row>
    <row r="4" spans="1:3">
      <c r="A4" s="20" t="s">
        <v>5</v>
      </c>
      <c r="C4" s="21" t="s">
        <v>6</v>
      </c>
    </row>
    <row r="5" ht="19.5" spans="1:3">
      <c r="A5" s="20" t="s">
        <v>7</v>
      </c>
      <c r="C5" s="21" t="s">
        <v>8</v>
      </c>
    </row>
    <row r="6" ht="19.5" spans="1:15">
      <c r="A6" s="22" t="s">
        <v>9</v>
      </c>
      <c r="B6" s="22" t="s">
        <v>10</v>
      </c>
      <c r="C6" s="22" t="s">
        <v>10</v>
      </c>
      <c r="D6" s="23" t="s">
        <v>11</v>
      </c>
      <c r="E6" s="24"/>
      <c r="F6" s="25"/>
      <c r="G6" s="26" t="s">
        <v>12</v>
      </c>
      <c r="H6" s="27"/>
      <c r="I6" s="75"/>
      <c r="J6" s="26" t="s">
        <v>13</v>
      </c>
      <c r="K6" s="27"/>
      <c r="L6" s="75"/>
      <c r="M6" s="26" t="s">
        <v>14</v>
      </c>
      <c r="N6" s="27"/>
      <c r="O6" s="75"/>
    </row>
    <row r="7" ht="19.5" spans="1:15">
      <c r="A7" s="28"/>
      <c r="B7" s="28" t="s">
        <v>15</v>
      </c>
      <c r="C7" s="29" t="s">
        <v>16</v>
      </c>
      <c r="D7" s="30">
        <v>1.27</v>
      </c>
      <c r="E7" s="31">
        <v>1.5</v>
      </c>
      <c r="F7" s="32">
        <v>2</v>
      </c>
      <c r="G7" s="30">
        <v>1.27</v>
      </c>
      <c r="H7" s="31">
        <v>1.5</v>
      </c>
      <c r="I7" s="32">
        <v>2</v>
      </c>
      <c r="J7" s="30">
        <v>1.27</v>
      </c>
      <c r="K7" s="31">
        <v>1.5</v>
      </c>
      <c r="L7" s="32">
        <v>2</v>
      </c>
      <c r="M7" s="30">
        <v>1.27</v>
      </c>
      <c r="N7" s="31">
        <v>1.5</v>
      </c>
      <c r="O7" s="32">
        <v>2</v>
      </c>
    </row>
    <row r="8" ht="19.5" spans="1:15">
      <c r="A8" s="33" t="s">
        <v>17</v>
      </c>
      <c r="B8" s="34"/>
      <c r="C8" s="35"/>
      <c r="D8" s="36"/>
      <c r="E8" s="37"/>
      <c r="F8" s="38"/>
      <c r="G8" s="39">
        <f>C3</f>
        <v>100000</v>
      </c>
      <c r="H8" s="40">
        <f>C3</f>
        <v>100000</v>
      </c>
      <c r="I8" s="76">
        <f>C3</f>
        <v>100000</v>
      </c>
      <c r="J8" s="77" t="s">
        <v>13</v>
      </c>
      <c r="K8" s="78"/>
      <c r="L8" s="79"/>
      <c r="M8" s="77"/>
      <c r="N8" s="78"/>
      <c r="O8" s="79"/>
    </row>
    <row r="9" spans="1:18">
      <c r="A9" s="41">
        <v>1</v>
      </c>
      <c r="B9" s="42" t="s">
        <v>18</v>
      </c>
      <c r="C9" s="43">
        <v>1</v>
      </c>
      <c r="D9" s="44">
        <v>1.27</v>
      </c>
      <c r="E9" s="45">
        <v>1.5</v>
      </c>
      <c r="F9" s="46">
        <v>2</v>
      </c>
      <c r="G9" s="47">
        <f>IF(D9="","",G8+M9)</f>
        <v>103810</v>
      </c>
      <c r="H9" s="47">
        <f t="shared" ref="H9" si="0">IF(E9="","",H8+N9)</f>
        <v>104500</v>
      </c>
      <c r="I9" s="47">
        <f t="shared" ref="I9" si="1">IF(F9="","",I8+O9)</f>
        <v>106000</v>
      </c>
      <c r="J9" s="80">
        <f>IF(G8="","",G8*0.03)</f>
        <v>3000</v>
      </c>
      <c r="K9" s="81">
        <f>IF(H8="","",H8*0.03)</f>
        <v>3000</v>
      </c>
      <c r="L9" s="82">
        <f>IF(I8="","",I8*0.03)</f>
        <v>3000</v>
      </c>
      <c r="M9" s="80">
        <f>IF(D9="","",J9*D9)</f>
        <v>3810</v>
      </c>
      <c r="N9" s="81">
        <f>IF(E9="","",K9*E9)</f>
        <v>4500</v>
      </c>
      <c r="O9" s="82">
        <f>IF(F9="","",L9*F9)</f>
        <v>6000</v>
      </c>
      <c r="P9" s="83" t="s">
        <v>19</v>
      </c>
      <c r="Q9" s="83"/>
      <c r="R9" s="83"/>
    </row>
    <row r="10" spans="1:18">
      <c r="A10" s="41">
        <v>2</v>
      </c>
      <c r="B10" s="48" t="s">
        <v>20</v>
      </c>
      <c r="C10" s="49">
        <v>2</v>
      </c>
      <c r="D10" s="50">
        <v>1.27</v>
      </c>
      <c r="E10" s="51">
        <v>1.5</v>
      </c>
      <c r="F10" s="52">
        <v>2</v>
      </c>
      <c r="G10" s="47">
        <f t="shared" ref="G10:G43" si="2">IF(D10="","",G9+M10)</f>
        <v>107765.161</v>
      </c>
      <c r="H10" s="47">
        <f t="shared" ref="H10:H42" si="3">IF(E10="","",H9+N10)</f>
        <v>109202.5</v>
      </c>
      <c r="I10" s="47">
        <f t="shared" ref="I10:I42" si="4">IF(F10="","",I9+O10)</f>
        <v>112360</v>
      </c>
      <c r="J10" s="84">
        <f t="shared" ref="J10:J12" si="5">IF(G9="","",G9*0.03)</f>
        <v>3114.3</v>
      </c>
      <c r="K10" s="85">
        <f t="shared" ref="K10:K12" si="6">IF(H9="","",H9*0.03)</f>
        <v>3135</v>
      </c>
      <c r="L10" s="86">
        <f t="shared" ref="L10:L12" si="7">IF(I9="","",I9*0.03)</f>
        <v>3180</v>
      </c>
      <c r="M10" s="84">
        <f t="shared" ref="M10:M12" si="8">IF(D10="","",J10*D10)</f>
        <v>3955.161</v>
      </c>
      <c r="N10" s="85">
        <f t="shared" ref="N10:N12" si="9">IF(E10="","",K10*E10)</f>
        <v>4702.5</v>
      </c>
      <c r="O10" s="86">
        <f t="shared" ref="O10:O12" si="10">IF(F10="","",L10*F10)</f>
        <v>6360</v>
      </c>
      <c r="P10" s="83" t="s">
        <v>21</v>
      </c>
      <c r="Q10" s="83"/>
      <c r="R10" s="83"/>
    </row>
    <row r="11" spans="1:18">
      <c r="A11" s="41">
        <v>3</v>
      </c>
      <c r="B11" s="48" t="s">
        <v>22</v>
      </c>
      <c r="C11" s="49">
        <v>1</v>
      </c>
      <c r="D11" s="50">
        <v>1.27</v>
      </c>
      <c r="E11" s="51">
        <v>1.5</v>
      </c>
      <c r="F11" s="53">
        <v>2</v>
      </c>
      <c r="G11" s="47">
        <f t="shared" si="2"/>
        <v>111871.0136341</v>
      </c>
      <c r="H11" s="47">
        <f t="shared" si="3"/>
        <v>114116.6125</v>
      </c>
      <c r="I11" s="47">
        <f t="shared" si="4"/>
        <v>119101.6</v>
      </c>
      <c r="J11" s="84">
        <f t="shared" si="5"/>
        <v>3232.95483</v>
      </c>
      <c r="K11" s="85">
        <f t="shared" si="6"/>
        <v>3276.075</v>
      </c>
      <c r="L11" s="86">
        <f t="shared" si="7"/>
        <v>3370.8</v>
      </c>
      <c r="M11" s="84">
        <f t="shared" si="8"/>
        <v>4105.8526341</v>
      </c>
      <c r="N11" s="85">
        <f t="shared" si="9"/>
        <v>4914.1125</v>
      </c>
      <c r="O11" s="86">
        <f t="shared" si="10"/>
        <v>6741.6</v>
      </c>
      <c r="P11" s="83" t="s">
        <v>23</v>
      </c>
      <c r="Q11" s="83"/>
      <c r="R11" s="83"/>
    </row>
    <row r="12" spans="1:18">
      <c r="A12" s="41">
        <v>4</v>
      </c>
      <c r="B12" s="48"/>
      <c r="C12" s="49"/>
      <c r="D12" s="50"/>
      <c r="E12" s="51"/>
      <c r="F12" s="52"/>
      <c r="G12" s="47" t="str">
        <f t="shared" si="2"/>
        <v/>
      </c>
      <c r="H12" s="47" t="str">
        <f t="shared" si="3"/>
        <v/>
      </c>
      <c r="I12" s="47" t="str">
        <f t="shared" si="4"/>
        <v/>
      </c>
      <c r="J12" s="84">
        <f t="shared" si="5"/>
        <v>3356.130409023</v>
      </c>
      <c r="K12" s="85">
        <f t="shared" si="6"/>
        <v>3423.498375</v>
      </c>
      <c r="L12" s="86">
        <f t="shared" si="7"/>
        <v>3573.048</v>
      </c>
      <c r="M12" s="84" t="str">
        <f t="shared" si="8"/>
        <v/>
      </c>
      <c r="N12" s="85" t="str">
        <f t="shared" si="9"/>
        <v/>
      </c>
      <c r="O12" s="86" t="str">
        <f t="shared" si="10"/>
        <v/>
      </c>
      <c r="P12" s="83"/>
      <c r="Q12" s="83"/>
      <c r="R12" s="83"/>
    </row>
    <row r="13" spans="1:18">
      <c r="A13" s="41">
        <v>5</v>
      </c>
      <c r="B13" s="48"/>
      <c r="C13" s="49"/>
      <c r="D13" s="50"/>
      <c r="E13" s="51"/>
      <c r="F13" s="53"/>
      <c r="G13" s="47" t="str">
        <f t="shared" si="2"/>
        <v/>
      </c>
      <c r="H13" s="47" t="str">
        <f t="shared" si="3"/>
        <v/>
      </c>
      <c r="I13" s="47" t="str">
        <f t="shared" si="4"/>
        <v/>
      </c>
      <c r="J13" s="84" t="str">
        <f t="shared" ref="J13:J58" si="11">IF(G12="","",G12*0.03)</f>
        <v/>
      </c>
      <c r="K13" s="85" t="str">
        <f t="shared" ref="K13:K58" si="12">IF(H12="","",H12*0.03)</f>
        <v/>
      </c>
      <c r="L13" s="86" t="str">
        <f t="shared" ref="L13:L58" si="13">IF(I12="","",I12*0.03)</f>
        <v/>
      </c>
      <c r="M13" s="84" t="str">
        <f t="shared" ref="M13:M58" si="14">IF(D13="","",J13*D13)</f>
        <v/>
      </c>
      <c r="N13" s="85" t="str">
        <f t="shared" ref="N13:N58" si="15">IF(E13="","",K13*E13)</f>
        <v/>
      </c>
      <c r="O13" s="86" t="str">
        <f t="shared" ref="O13:O58" si="16">IF(F13="","",L13*F13)</f>
        <v/>
      </c>
      <c r="P13" s="83"/>
      <c r="Q13" s="83"/>
      <c r="R13" s="83"/>
    </row>
    <row r="14" spans="1:18">
      <c r="A14" s="41">
        <v>6</v>
      </c>
      <c r="B14" s="48"/>
      <c r="C14" s="49"/>
      <c r="D14" s="50"/>
      <c r="E14" s="51"/>
      <c r="F14" s="52"/>
      <c r="G14" s="47" t="str">
        <f t="shared" si="2"/>
        <v/>
      </c>
      <c r="H14" s="47" t="str">
        <f t="shared" si="3"/>
        <v/>
      </c>
      <c r="I14" s="47" t="str">
        <f t="shared" si="4"/>
        <v/>
      </c>
      <c r="J14" s="84" t="str">
        <f t="shared" si="11"/>
        <v/>
      </c>
      <c r="K14" s="85" t="str">
        <f t="shared" si="12"/>
        <v/>
      </c>
      <c r="L14" s="86" t="str">
        <f t="shared" si="13"/>
        <v/>
      </c>
      <c r="M14" s="84" t="str">
        <f t="shared" si="14"/>
        <v/>
      </c>
      <c r="N14" s="85" t="str">
        <f t="shared" si="15"/>
        <v/>
      </c>
      <c r="O14" s="86" t="str">
        <f t="shared" si="16"/>
        <v/>
      </c>
      <c r="P14" s="83"/>
      <c r="Q14" s="83"/>
      <c r="R14" s="83"/>
    </row>
    <row r="15" spans="1:18">
      <c r="A15" s="41">
        <v>7</v>
      </c>
      <c r="B15" s="48"/>
      <c r="C15" s="49"/>
      <c r="D15" s="50"/>
      <c r="E15" s="51"/>
      <c r="F15" s="52"/>
      <c r="G15" s="47" t="str">
        <f t="shared" si="2"/>
        <v/>
      </c>
      <c r="H15" s="47" t="str">
        <f t="shared" si="3"/>
        <v/>
      </c>
      <c r="I15" s="47" t="str">
        <f t="shared" si="4"/>
        <v/>
      </c>
      <c r="J15" s="84" t="str">
        <f t="shared" si="11"/>
        <v/>
      </c>
      <c r="K15" s="85" t="str">
        <f t="shared" si="12"/>
        <v/>
      </c>
      <c r="L15" s="86" t="str">
        <f t="shared" si="13"/>
        <v/>
      </c>
      <c r="M15" s="84" t="str">
        <f t="shared" si="14"/>
        <v/>
      </c>
      <c r="N15" s="85" t="str">
        <f t="shared" si="15"/>
        <v/>
      </c>
      <c r="O15" s="86" t="str">
        <f t="shared" si="16"/>
        <v/>
      </c>
      <c r="P15" s="83"/>
      <c r="Q15" s="83"/>
      <c r="R15" s="83"/>
    </row>
    <row r="16" spans="1:18">
      <c r="A16" s="41">
        <v>8</v>
      </c>
      <c r="B16" s="48"/>
      <c r="C16" s="49"/>
      <c r="D16" s="50"/>
      <c r="E16" s="51"/>
      <c r="F16" s="52"/>
      <c r="G16" s="47" t="str">
        <f t="shared" si="2"/>
        <v/>
      </c>
      <c r="H16" s="47" t="str">
        <f t="shared" si="3"/>
        <v/>
      </c>
      <c r="I16" s="47" t="str">
        <f t="shared" si="4"/>
        <v/>
      </c>
      <c r="J16" s="84" t="str">
        <f t="shared" si="11"/>
        <v/>
      </c>
      <c r="K16" s="85" t="str">
        <f t="shared" si="12"/>
        <v/>
      </c>
      <c r="L16" s="86" t="str">
        <f t="shared" si="13"/>
        <v/>
      </c>
      <c r="M16" s="84" t="str">
        <f t="shared" si="14"/>
        <v/>
      </c>
      <c r="N16" s="85" t="str">
        <f t="shared" si="15"/>
        <v/>
      </c>
      <c r="O16" s="86" t="str">
        <f t="shared" si="16"/>
        <v/>
      </c>
      <c r="P16" s="83"/>
      <c r="Q16" s="83"/>
      <c r="R16" s="83"/>
    </row>
    <row r="17" spans="1:18">
      <c r="A17" s="41">
        <v>9</v>
      </c>
      <c r="B17" s="48"/>
      <c r="C17" s="49"/>
      <c r="D17" s="50"/>
      <c r="E17" s="51"/>
      <c r="F17" s="52"/>
      <c r="G17" s="47" t="str">
        <f t="shared" si="2"/>
        <v/>
      </c>
      <c r="H17" s="47" t="str">
        <f t="shared" si="3"/>
        <v/>
      </c>
      <c r="I17" s="47" t="str">
        <f t="shared" si="4"/>
        <v/>
      </c>
      <c r="J17" s="84" t="str">
        <f t="shared" si="11"/>
        <v/>
      </c>
      <c r="K17" s="85" t="str">
        <f t="shared" si="12"/>
        <v/>
      </c>
      <c r="L17" s="86" t="str">
        <f t="shared" si="13"/>
        <v/>
      </c>
      <c r="M17" s="84" t="str">
        <f t="shared" si="14"/>
        <v/>
      </c>
      <c r="N17" s="85" t="str">
        <f t="shared" si="15"/>
        <v/>
      </c>
      <c r="O17" s="86" t="str">
        <f t="shared" si="16"/>
        <v/>
      </c>
      <c r="P17" s="83"/>
      <c r="Q17" s="83"/>
      <c r="R17" s="83"/>
    </row>
    <row r="18" spans="1:18">
      <c r="A18" s="41">
        <v>10</v>
      </c>
      <c r="B18" s="48"/>
      <c r="C18" s="49"/>
      <c r="D18" s="50"/>
      <c r="E18" s="51"/>
      <c r="F18" s="52"/>
      <c r="G18" s="47" t="str">
        <f t="shared" si="2"/>
        <v/>
      </c>
      <c r="H18" s="47" t="str">
        <f t="shared" si="3"/>
        <v/>
      </c>
      <c r="I18" s="47" t="str">
        <f t="shared" si="4"/>
        <v/>
      </c>
      <c r="J18" s="84" t="str">
        <f t="shared" si="11"/>
        <v/>
      </c>
      <c r="K18" s="85" t="str">
        <f t="shared" si="12"/>
        <v/>
      </c>
      <c r="L18" s="86" t="str">
        <f t="shared" si="13"/>
        <v/>
      </c>
      <c r="M18" s="84" t="str">
        <f t="shared" si="14"/>
        <v/>
      </c>
      <c r="N18" s="85" t="str">
        <f t="shared" si="15"/>
        <v/>
      </c>
      <c r="O18" s="86" t="str">
        <f t="shared" si="16"/>
        <v/>
      </c>
      <c r="P18" s="83"/>
      <c r="Q18" s="83"/>
      <c r="R18" s="83"/>
    </row>
    <row r="19" spans="1:18">
      <c r="A19" s="41">
        <v>11</v>
      </c>
      <c r="B19" s="48"/>
      <c r="C19" s="49"/>
      <c r="D19" s="50"/>
      <c r="E19" s="51"/>
      <c r="F19" s="52"/>
      <c r="G19" s="47" t="str">
        <f t="shared" si="2"/>
        <v/>
      </c>
      <c r="H19" s="47" t="str">
        <f t="shared" si="3"/>
        <v/>
      </c>
      <c r="I19" s="47" t="str">
        <f t="shared" si="4"/>
        <v/>
      </c>
      <c r="J19" s="84" t="str">
        <f t="shared" si="11"/>
        <v/>
      </c>
      <c r="K19" s="85" t="str">
        <f t="shared" si="12"/>
        <v/>
      </c>
      <c r="L19" s="86" t="str">
        <f t="shared" si="13"/>
        <v/>
      </c>
      <c r="M19" s="84" t="str">
        <f t="shared" si="14"/>
        <v/>
      </c>
      <c r="N19" s="85" t="str">
        <f t="shared" si="15"/>
        <v/>
      </c>
      <c r="O19" s="86" t="str">
        <f t="shared" si="16"/>
        <v/>
      </c>
      <c r="P19" s="83"/>
      <c r="Q19" s="83"/>
      <c r="R19" s="83"/>
    </row>
    <row r="20" spans="1:18">
      <c r="A20" s="41">
        <v>12</v>
      </c>
      <c r="B20" s="48"/>
      <c r="C20" s="49"/>
      <c r="D20" s="50"/>
      <c r="E20" s="51"/>
      <c r="F20" s="52"/>
      <c r="G20" s="47" t="str">
        <f t="shared" si="2"/>
        <v/>
      </c>
      <c r="H20" s="47" t="str">
        <f t="shared" si="3"/>
        <v/>
      </c>
      <c r="I20" s="47" t="str">
        <f t="shared" si="4"/>
        <v/>
      </c>
      <c r="J20" s="84" t="str">
        <f t="shared" si="11"/>
        <v/>
      </c>
      <c r="K20" s="85" t="str">
        <f t="shared" si="12"/>
        <v/>
      </c>
      <c r="L20" s="86" t="str">
        <f t="shared" si="13"/>
        <v/>
      </c>
      <c r="M20" s="84" t="str">
        <f t="shared" si="14"/>
        <v/>
      </c>
      <c r="N20" s="85" t="str">
        <f t="shared" si="15"/>
        <v/>
      </c>
      <c r="O20" s="86" t="str">
        <f t="shared" si="16"/>
        <v/>
      </c>
      <c r="P20" s="83"/>
      <c r="Q20" s="83"/>
      <c r="R20" s="83"/>
    </row>
    <row r="21" spans="1:18">
      <c r="A21" s="41">
        <v>13</v>
      </c>
      <c r="B21" s="48"/>
      <c r="C21" s="49"/>
      <c r="D21" s="50"/>
      <c r="E21" s="51"/>
      <c r="F21" s="52"/>
      <c r="G21" s="47" t="str">
        <f t="shared" si="2"/>
        <v/>
      </c>
      <c r="H21" s="47" t="str">
        <f t="shared" si="3"/>
        <v/>
      </c>
      <c r="I21" s="47" t="str">
        <f t="shared" si="4"/>
        <v/>
      </c>
      <c r="J21" s="84" t="str">
        <f t="shared" si="11"/>
        <v/>
      </c>
      <c r="K21" s="85" t="str">
        <f t="shared" si="12"/>
        <v/>
      </c>
      <c r="L21" s="86" t="str">
        <f t="shared" si="13"/>
        <v/>
      </c>
      <c r="M21" s="84" t="str">
        <f t="shared" si="14"/>
        <v/>
      </c>
      <c r="N21" s="85" t="str">
        <f t="shared" si="15"/>
        <v/>
      </c>
      <c r="O21" s="86" t="str">
        <f t="shared" si="16"/>
        <v/>
      </c>
      <c r="P21" s="83"/>
      <c r="Q21" s="83"/>
      <c r="R21" s="83"/>
    </row>
    <row r="22" spans="1:18">
      <c r="A22" s="41">
        <v>14</v>
      </c>
      <c r="B22" s="48"/>
      <c r="C22" s="49"/>
      <c r="D22" s="50"/>
      <c r="E22" s="51"/>
      <c r="F22" s="52"/>
      <c r="G22" s="47" t="str">
        <f t="shared" si="2"/>
        <v/>
      </c>
      <c r="H22" s="47" t="str">
        <f t="shared" si="3"/>
        <v/>
      </c>
      <c r="I22" s="47" t="str">
        <f t="shared" si="4"/>
        <v/>
      </c>
      <c r="J22" s="84" t="str">
        <f t="shared" si="11"/>
        <v/>
      </c>
      <c r="K22" s="85" t="str">
        <f t="shared" si="12"/>
        <v/>
      </c>
      <c r="L22" s="86" t="str">
        <f t="shared" si="13"/>
        <v/>
      </c>
      <c r="M22" s="84" t="str">
        <f t="shared" si="14"/>
        <v/>
      </c>
      <c r="N22" s="85" t="str">
        <f t="shared" si="15"/>
        <v/>
      </c>
      <c r="O22" s="86" t="str">
        <f t="shared" si="16"/>
        <v/>
      </c>
      <c r="P22" s="83"/>
      <c r="Q22" s="83"/>
      <c r="R22" s="83"/>
    </row>
    <row r="23" spans="1:18">
      <c r="A23" s="41">
        <v>15</v>
      </c>
      <c r="B23" s="48"/>
      <c r="C23" s="49"/>
      <c r="D23" s="50"/>
      <c r="E23" s="51"/>
      <c r="F23" s="53"/>
      <c r="G23" s="47" t="str">
        <f t="shared" si="2"/>
        <v/>
      </c>
      <c r="H23" s="47" t="str">
        <f t="shared" si="3"/>
        <v/>
      </c>
      <c r="I23" s="47" t="str">
        <f t="shared" si="4"/>
        <v/>
      </c>
      <c r="J23" s="84" t="str">
        <f t="shared" si="11"/>
        <v/>
      </c>
      <c r="K23" s="85" t="str">
        <f t="shared" si="12"/>
        <v/>
      </c>
      <c r="L23" s="86" t="str">
        <f t="shared" si="13"/>
        <v/>
      </c>
      <c r="M23" s="84" t="str">
        <f t="shared" si="14"/>
        <v/>
      </c>
      <c r="N23" s="85" t="str">
        <f t="shared" si="15"/>
        <v/>
      </c>
      <c r="O23" s="86" t="str">
        <f t="shared" si="16"/>
        <v/>
      </c>
      <c r="P23" s="83"/>
      <c r="Q23" s="83"/>
      <c r="R23" s="83"/>
    </row>
    <row r="24" spans="1:18">
      <c r="A24" s="41">
        <v>16</v>
      </c>
      <c r="B24" s="48"/>
      <c r="C24" s="49"/>
      <c r="D24" s="50"/>
      <c r="E24" s="51"/>
      <c r="F24" s="52"/>
      <c r="G24" s="47" t="str">
        <f t="shared" si="2"/>
        <v/>
      </c>
      <c r="H24" s="47" t="str">
        <f t="shared" si="3"/>
        <v/>
      </c>
      <c r="I24" s="47" t="str">
        <f t="shared" si="4"/>
        <v/>
      </c>
      <c r="J24" s="84" t="str">
        <f t="shared" si="11"/>
        <v/>
      </c>
      <c r="K24" s="85" t="str">
        <f t="shared" si="12"/>
        <v/>
      </c>
      <c r="L24" s="86" t="str">
        <f t="shared" si="13"/>
        <v/>
      </c>
      <c r="M24" s="84" t="str">
        <f t="shared" si="14"/>
        <v/>
      </c>
      <c r="N24" s="85" t="str">
        <f t="shared" si="15"/>
        <v/>
      </c>
      <c r="O24" s="86" t="str">
        <f t="shared" si="16"/>
        <v/>
      </c>
      <c r="P24" s="83"/>
      <c r="Q24" s="83"/>
      <c r="R24" s="83"/>
    </row>
    <row r="25" spans="1:18">
      <c r="A25" s="41">
        <v>17</v>
      </c>
      <c r="B25" s="48"/>
      <c r="C25" s="49"/>
      <c r="D25" s="50"/>
      <c r="E25" s="51"/>
      <c r="F25" s="52"/>
      <c r="G25" s="47" t="str">
        <f t="shared" si="2"/>
        <v/>
      </c>
      <c r="H25" s="47" t="str">
        <f t="shared" si="3"/>
        <v/>
      </c>
      <c r="I25" s="47" t="str">
        <f t="shared" si="4"/>
        <v/>
      </c>
      <c r="J25" s="84" t="str">
        <f t="shared" si="11"/>
        <v/>
      </c>
      <c r="K25" s="85" t="str">
        <f t="shared" si="12"/>
        <v/>
      </c>
      <c r="L25" s="86" t="str">
        <f t="shared" si="13"/>
        <v/>
      </c>
      <c r="M25" s="84" t="str">
        <f t="shared" si="14"/>
        <v/>
      </c>
      <c r="N25" s="85" t="str">
        <f t="shared" si="15"/>
        <v/>
      </c>
      <c r="O25" s="86" t="str">
        <f t="shared" si="16"/>
        <v/>
      </c>
      <c r="P25" s="83"/>
      <c r="Q25" s="83"/>
      <c r="R25" s="83"/>
    </row>
    <row r="26" spans="1:18">
      <c r="A26" s="41">
        <v>18</v>
      </c>
      <c r="B26" s="48"/>
      <c r="C26" s="49"/>
      <c r="D26" s="50"/>
      <c r="E26" s="51"/>
      <c r="F26" s="52"/>
      <c r="G26" s="47" t="str">
        <f t="shared" si="2"/>
        <v/>
      </c>
      <c r="H26" s="47" t="str">
        <f t="shared" si="3"/>
        <v/>
      </c>
      <c r="I26" s="47" t="str">
        <f t="shared" si="4"/>
        <v/>
      </c>
      <c r="J26" s="84" t="str">
        <f t="shared" si="11"/>
        <v/>
      </c>
      <c r="K26" s="85" t="str">
        <f t="shared" si="12"/>
        <v/>
      </c>
      <c r="L26" s="86" t="str">
        <f t="shared" si="13"/>
        <v/>
      </c>
      <c r="M26" s="84" t="str">
        <f t="shared" si="14"/>
        <v/>
      </c>
      <c r="N26" s="85" t="str">
        <f t="shared" si="15"/>
        <v/>
      </c>
      <c r="O26" s="86" t="str">
        <f t="shared" si="16"/>
        <v/>
      </c>
      <c r="P26" s="83"/>
      <c r="Q26" s="83"/>
      <c r="R26" s="83"/>
    </row>
    <row r="27" spans="1:18">
      <c r="A27" s="41">
        <v>19</v>
      </c>
      <c r="B27" s="48"/>
      <c r="C27" s="49"/>
      <c r="D27" s="50"/>
      <c r="E27" s="51"/>
      <c r="F27" s="52"/>
      <c r="G27" s="47" t="str">
        <f t="shared" si="2"/>
        <v/>
      </c>
      <c r="H27" s="47" t="str">
        <f t="shared" si="3"/>
        <v/>
      </c>
      <c r="I27" s="47" t="str">
        <f t="shared" si="4"/>
        <v/>
      </c>
      <c r="J27" s="84" t="str">
        <f t="shared" si="11"/>
        <v/>
      </c>
      <c r="K27" s="85" t="str">
        <f t="shared" si="12"/>
        <v/>
      </c>
      <c r="L27" s="86" t="str">
        <f t="shared" si="13"/>
        <v/>
      </c>
      <c r="M27" s="84" t="str">
        <f t="shared" si="14"/>
        <v/>
      </c>
      <c r="N27" s="85" t="str">
        <f t="shared" si="15"/>
        <v/>
      </c>
      <c r="O27" s="86" t="str">
        <f t="shared" si="16"/>
        <v/>
      </c>
      <c r="P27" s="83"/>
      <c r="Q27" s="83"/>
      <c r="R27" s="83"/>
    </row>
    <row r="28" spans="1:18">
      <c r="A28" s="41">
        <v>20</v>
      </c>
      <c r="B28" s="48"/>
      <c r="C28" s="49"/>
      <c r="D28" s="50"/>
      <c r="E28" s="51"/>
      <c r="F28" s="52"/>
      <c r="G28" s="47" t="str">
        <f t="shared" si="2"/>
        <v/>
      </c>
      <c r="H28" s="47" t="str">
        <f t="shared" si="3"/>
        <v/>
      </c>
      <c r="I28" s="47" t="str">
        <f t="shared" si="4"/>
        <v/>
      </c>
      <c r="J28" s="84" t="str">
        <f t="shared" si="11"/>
        <v/>
      </c>
      <c r="K28" s="85" t="str">
        <f t="shared" si="12"/>
        <v/>
      </c>
      <c r="L28" s="86" t="str">
        <f t="shared" si="13"/>
        <v/>
      </c>
      <c r="M28" s="84" t="str">
        <f t="shared" si="14"/>
        <v/>
      </c>
      <c r="N28" s="85" t="str">
        <f t="shared" si="15"/>
        <v/>
      </c>
      <c r="O28" s="86" t="str">
        <f t="shared" si="16"/>
        <v/>
      </c>
      <c r="P28" s="83"/>
      <c r="Q28" s="83"/>
      <c r="R28" s="83"/>
    </row>
    <row r="29" spans="1:18">
      <c r="A29" s="41">
        <v>21</v>
      </c>
      <c r="B29" s="48"/>
      <c r="C29" s="49"/>
      <c r="D29" s="50"/>
      <c r="E29" s="51"/>
      <c r="F29" s="53"/>
      <c r="G29" s="47" t="str">
        <f t="shared" si="2"/>
        <v/>
      </c>
      <c r="H29" s="47" t="str">
        <f t="shared" si="3"/>
        <v/>
      </c>
      <c r="I29" s="47" t="str">
        <f t="shared" si="4"/>
        <v/>
      </c>
      <c r="J29" s="84" t="str">
        <f t="shared" si="11"/>
        <v/>
      </c>
      <c r="K29" s="85" t="str">
        <f t="shared" si="12"/>
        <v/>
      </c>
      <c r="L29" s="86" t="str">
        <f t="shared" si="13"/>
        <v/>
      </c>
      <c r="M29" s="84" t="str">
        <f t="shared" si="14"/>
        <v/>
      </c>
      <c r="N29" s="85" t="str">
        <f t="shared" si="15"/>
        <v/>
      </c>
      <c r="O29" s="86" t="str">
        <f t="shared" si="16"/>
        <v/>
      </c>
      <c r="P29" s="83"/>
      <c r="Q29" s="83"/>
      <c r="R29" s="83"/>
    </row>
    <row r="30" spans="1:18">
      <c r="A30" s="41">
        <v>22</v>
      </c>
      <c r="B30" s="48"/>
      <c r="C30" s="49"/>
      <c r="D30" s="50"/>
      <c r="E30" s="51"/>
      <c r="F30" s="53"/>
      <c r="G30" s="47" t="str">
        <f t="shared" si="2"/>
        <v/>
      </c>
      <c r="H30" s="47" t="str">
        <f t="shared" si="3"/>
        <v/>
      </c>
      <c r="I30" s="47" t="str">
        <f t="shared" si="4"/>
        <v/>
      </c>
      <c r="J30" s="84" t="str">
        <f t="shared" si="11"/>
        <v/>
      </c>
      <c r="K30" s="85" t="str">
        <f t="shared" si="12"/>
        <v/>
      </c>
      <c r="L30" s="86" t="str">
        <f t="shared" si="13"/>
        <v/>
      </c>
      <c r="M30" s="84" t="str">
        <f t="shared" si="14"/>
        <v/>
      </c>
      <c r="N30" s="85" t="str">
        <f t="shared" si="15"/>
        <v/>
      </c>
      <c r="O30" s="86" t="str">
        <f t="shared" si="16"/>
        <v/>
      </c>
      <c r="P30" s="83"/>
      <c r="Q30" s="83"/>
      <c r="R30" s="83"/>
    </row>
    <row r="31" spans="1:18">
      <c r="A31" s="41">
        <v>23</v>
      </c>
      <c r="B31" s="48"/>
      <c r="C31" s="49"/>
      <c r="D31" s="50"/>
      <c r="E31" s="51"/>
      <c r="F31" s="52"/>
      <c r="G31" s="47" t="str">
        <f t="shared" si="2"/>
        <v/>
      </c>
      <c r="H31" s="47" t="str">
        <f t="shared" si="3"/>
        <v/>
      </c>
      <c r="I31" s="47" t="str">
        <f t="shared" si="4"/>
        <v/>
      </c>
      <c r="J31" s="84" t="str">
        <f t="shared" si="11"/>
        <v/>
      </c>
      <c r="K31" s="85" t="str">
        <f t="shared" si="12"/>
        <v/>
      </c>
      <c r="L31" s="86" t="str">
        <f t="shared" si="13"/>
        <v/>
      </c>
      <c r="M31" s="84" t="str">
        <f t="shared" si="14"/>
        <v/>
      </c>
      <c r="N31" s="85" t="str">
        <f t="shared" si="15"/>
        <v/>
      </c>
      <c r="O31" s="86" t="str">
        <f t="shared" si="16"/>
        <v/>
      </c>
      <c r="P31" s="83"/>
      <c r="Q31" s="83"/>
      <c r="R31" s="83"/>
    </row>
    <row r="32" spans="1:18">
      <c r="A32" s="41">
        <v>24</v>
      </c>
      <c r="B32" s="48"/>
      <c r="C32" s="49"/>
      <c r="D32" s="50"/>
      <c r="E32" s="51"/>
      <c r="F32" s="52"/>
      <c r="G32" s="47" t="str">
        <f t="shared" si="2"/>
        <v/>
      </c>
      <c r="H32" s="47" t="str">
        <f t="shared" si="3"/>
        <v/>
      </c>
      <c r="I32" s="47" t="str">
        <f t="shared" si="4"/>
        <v/>
      </c>
      <c r="J32" s="84" t="str">
        <f t="shared" si="11"/>
        <v/>
      </c>
      <c r="K32" s="85" t="str">
        <f t="shared" si="12"/>
        <v/>
      </c>
      <c r="L32" s="86" t="str">
        <f t="shared" si="13"/>
        <v/>
      </c>
      <c r="M32" s="84" t="str">
        <f t="shared" si="14"/>
        <v/>
      </c>
      <c r="N32" s="85" t="str">
        <f t="shared" si="15"/>
        <v/>
      </c>
      <c r="O32" s="86" t="str">
        <f t="shared" si="16"/>
        <v/>
      </c>
      <c r="P32" s="83"/>
      <c r="Q32" s="83"/>
      <c r="R32" s="83"/>
    </row>
    <row r="33" spans="1:18">
      <c r="A33" s="41">
        <v>25</v>
      </c>
      <c r="B33" s="48"/>
      <c r="C33" s="49"/>
      <c r="D33" s="50"/>
      <c r="E33" s="51"/>
      <c r="F33" s="52"/>
      <c r="G33" s="47" t="str">
        <f t="shared" si="2"/>
        <v/>
      </c>
      <c r="H33" s="47" t="str">
        <f t="shared" si="3"/>
        <v/>
      </c>
      <c r="I33" s="47" t="str">
        <f t="shared" si="4"/>
        <v/>
      </c>
      <c r="J33" s="84" t="str">
        <f t="shared" si="11"/>
        <v/>
      </c>
      <c r="K33" s="85" t="str">
        <f t="shared" si="12"/>
        <v/>
      </c>
      <c r="L33" s="86" t="str">
        <f t="shared" si="13"/>
        <v/>
      </c>
      <c r="M33" s="84" t="str">
        <f t="shared" si="14"/>
        <v/>
      </c>
      <c r="N33" s="85" t="str">
        <f t="shared" si="15"/>
        <v/>
      </c>
      <c r="O33" s="86" t="str">
        <f t="shared" si="16"/>
        <v/>
      </c>
      <c r="P33" s="83"/>
      <c r="Q33" s="83"/>
      <c r="R33" s="83"/>
    </row>
    <row r="34" spans="1:18">
      <c r="A34" s="41">
        <v>26</v>
      </c>
      <c r="B34" s="48"/>
      <c r="C34" s="49"/>
      <c r="D34" s="50"/>
      <c r="E34" s="51"/>
      <c r="F34" s="53"/>
      <c r="G34" s="47" t="str">
        <f t="shared" si="2"/>
        <v/>
      </c>
      <c r="H34" s="47" t="str">
        <f t="shared" si="3"/>
        <v/>
      </c>
      <c r="I34" s="47" t="str">
        <f t="shared" si="4"/>
        <v/>
      </c>
      <c r="J34" s="84" t="str">
        <f t="shared" si="11"/>
        <v/>
      </c>
      <c r="K34" s="85" t="str">
        <f t="shared" si="12"/>
        <v/>
      </c>
      <c r="L34" s="86" t="str">
        <f t="shared" si="13"/>
        <v/>
      </c>
      <c r="M34" s="84" t="str">
        <f t="shared" si="14"/>
        <v/>
      </c>
      <c r="N34" s="85" t="str">
        <f t="shared" si="15"/>
        <v/>
      </c>
      <c r="O34" s="86" t="str">
        <f t="shared" si="16"/>
        <v/>
      </c>
      <c r="P34" s="83"/>
      <c r="Q34" s="83"/>
      <c r="R34" s="83"/>
    </row>
    <row r="35" spans="1:18">
      <c r="A35" s="41">
        <v>27</v>
      </c>
      <c r="B35" s="48"/>
      <c r="C35" s="49"/>
      <c r="D35" s="50"/>
      <c r="E35" s="51"/>
      <c r="F35" s="53"/>
      <c r="G35" s="47" t="str">
        <f t="shared" si="2"/>
        <v/>
      </c>
      <c r="H35" s="47" t="str">
        <f t="shared" si="3"/>
        <v/>
      </c>
      <c r="I35" s="47" t="str">
        <f t="shared" si="4"/>
        <v/>
      </c>
      <c r="J35" s="84" t="str">
        <f t="shared" si="11"/>
        <v/>
      </c>
      <c r="K35" s="85" t="str">
        <f t="shared" si="12"/>
        <v/>
      </c>
      <c r="L35" s="86" t="str">
        <f t="shared" si="13"/>
        <v/>
      </c>
      <c r="M35" s="84" t="str">
        <f t="shared" si="14"/>
        <v/>
      </c>
      <c r="N35" s="85" t="str">
        <f t="shared" si="15"/>
        <v/>
      </c>
      <c r="O35" s="86" t="str">
        <f t="shared" si="16"/>
        <v/>
      </c>
      <c r="P35" s="83"/>
      <c r="Q35" s="83"/>
      <c r="R35" s="83"/>
    </row>
    <row r="36" spans="1:18">
      <c r="A36" s="41">
        <v>28</v>
      </c>
      <c r="B36" s="48"/>
      <c r="C36" s="49"/>
      <c r="D36" s="50"/>
      <c r="E36" s="51"/>
      <c r="F36" s="52"/>
      <c r="G36" s="47" t="str">
        <f t="shared" si="2"/>
        <v/>
      </c>
      <c r="H36" s="47" t="str">
        <f t="shared" si="3"/>
        <v/>
      </c>
      <c r="I36" s="47" t="str">
        <f t="shared" si="4"/>
        <v/>
      </c>
      <c r="J36" s="84" t="str">
        <f t="shared" si="11"/>
        <v/>
      </c>
      <c r="K36" s="85" t="str">
        <f t="shared" si="12"/>
        <v/>
      </c>
      <c r="L36" s="86" t="str">
        <f t="shared" si="13"/>
        <v/>
      </c>
      <c r="M36" s="84" t="str">
        <f t="shared" si="14"/>
        <v/>
      </c>
      <c r="N36" s="85" t="str">
        <f t="shared" si="15"/>
        <v/>
      </c>
      <c r="O36" s="86" t="str">
        <f t="shared" si="16"/>
        <v/>
      </c>
      <c r="P36" s="83"/>
      <c r="Q36" s="83"/>
      <c r="R36" s="83"/>
    </row>
    <row r="37" spans="1:18">
      <c r="A37" s="41">
        <v>29</v>
      </c>
      <c r="B37" s="48"/>
      <c r="C37" s="49"/>
      <c r="D37" s="50"/>
      <c r="E37" s="51"/>
      <c r="F37" s="52"/>
      <c r="G37" s="47" t="str">
        <f t="shared" si="2"/>
        <v/>
      </c>
      <c r="H37" s="47" t="str">
        <f t="shared" si="3"/>
        <v/>
      </c>
      <c r="I37" s="47" t="str">
        <f t="shared" si="4"/>
        <v/>
      </c>
      <c r="J37" s="84" t="str">
        <f t="shared" si="11"/>
        <v/>
      </c>
      <c r="K37" s="85" t="str">
        <f t="shared" si="12"/>
        <v/>
      </c>
      <c r="L37" s="86" t="str">
        <f t="shared" si="13"/>
        <v/>
      </c>
      <c r="M37" s="84" t="str">
        <f t="shared" si="14"/>
        <v/>
      </c>
      <c r="N37" s="85" t="str">
        <f t="shared" si="15"/>
        <v/>
      </c>
      <c r="O37" s="86" t="str">
        <f t="shared" si="16"/>
        <v/>
      </c>
      <c r="P37" s="83"/>
      <c r="Q37" s="83"/>
      <c r="R37" s="83"/>
    </row>
    <row r="38" spans="1:18">
      <c r="A38" s="41">
        <v>30</v>
      </c>
      <c r="B38" s="48"/>
      <c r="C38" s="49"/>
      <c r="D38" s="50"/>
      <c r="E38" s="51"/>
      <c r="F38" s="52"/>
      <c r="G38" s="47" t="str">
        <f t="shared" si="2"/>
        <v/>
      </c>
      <c r="H38" s="47" t="str">
        <f t="shared" si="3"/>
        <v/>
      </c>
      <c r="I38" s="47" t="str">
        <f t="shared" si="4"/>
        <v/>
      </c>
      <c r="J38" s="84" t="str">
        <f t="shared" si="11"/>
        <v/>
      </c>
      <c r="K38" s="85" t="str">
        <f t="shared" si="12"/>
        <v/>
      </c>
      <c r="L38" s="86" t="str">
        <f t="shared" si="13"/>
        <v/>
      </c>
      <c r="M38" s="84" t="str">
        <f t="shared" si="14"/>
        <v/>
      </c>
      <c r="N38" s="85" t="str">
        <f t="shared" si="15"/>
        <v/>
      </c>
      <c r="O38" s="86" t="str">
        <f t="shared" si="16"/>
        <v/>
      </c>
      <c r="P38" s="83"/>
      <c r="Q38" s="83"/>
      <c r="R38" s="83"/>
    </row>
    <row r="39" spans="1:18">
      <c r="A39" s="41">
        <v>31</v>
      </c>
      <c r="B39" s="48"/>
      <c r="C39" s="49"/>
      <c r="D39" s="50"/>
      <c r="E39" s="54"/>
      <c r="F39" s="52"/>
      <c r="G39" s="47" t="str">
        <f t="shared" si="2"/>
        <v/>
      </c>
      <c r="H39" s="47" t="str">
        <f t="shared" si="3"/>
        <v/>
      </c>
      <c r="I39" s="47" t="str">
        <f t="shared" si="4"/>
        <v/>
      </c>
      <c r="J39" s="84" t="str">
        <f t="shared" si="11"/>
        <v/>
      </c>
      <c r="K39" s="85" t="str">
        <f t="shared" si="12"/>
        <v/>
      </c>
      <c r="L39" s="86" t="str">
        <f t="shared" si="13"/>
        <v/>
      </c>
      <c r="M39" s="84" t="str">
        <f t="shared" si="14"/>
        <v/>
      </c>
      <c r="N39" s="85" t="str">
        <f t="shared" si="15"/>
        <v/>
      </c>
      <c r="O39" s="86" t="str">
        <f t="shared" si="16"/>
        <v/>
      </c>
      <c r="P39" s="83"/>
      <c r="Q39" s="83"/>
      <c r="R39" s="83"/>
    </row>
    <row r="40" spans="1:18">
      <c r="A40" s="41">
        <v>32</v>
      </c>
      <c r="B40" s="48"/>
      <c r="C40" s="49"/>
      <c r="D40" s="50"/>
      <c r="E40" s="54"/>
      <c r="F40" s="52"/>
      <c r="G40" s="47" t="str">
        <f t="shared" si="2"/>
        <v/>
      </c>
      <c r="H40" s="47" t="str">
        <f t="shared" si="3"/>
        <v/>
      </c>
      <c r="I40" s="47" t="str">
        <f t="shared" si="4"/>
        <v/>
      </c>
      <c r="J40" s="84" t="str">
        <f t="shared" si="11"/>
        <v/>
      </c>
      <c r="K40" s="85" t="str">
        <f t="shared" si="12"/>
        <v/>
      </c>
      <c r="L40" s="86" t="str">
        <f t="shared" si="13"/>
        <v/>
      </c>
      <c r="M40" s="84" t="str">
        <f t="shared" si="14"/>
        <v/>
      </c>
      <c r="N40" s="85" t="str">
        <f t="shared" si="15"/>
        <v/>
      </c>
      <c r="O40" s="86" t="str">
        <f t="shared" si="16"/>
        <v/>
      </c>
      <c r="P40" s="83"/>
      <c r="Q40" s="83"/>
      <c r="R40" s="83"/>
    </row>
    <row r="41" spans="1:18">
      <c r="A41" s="41">
        <v>33</v>
      </c>
      <c r="B41" s="48"/>
      <c r="C41" s="49"/>
      <c r="D41" s="50"/>
      <c r="E41" s="54"/>
      <c r="F41" s="53"/>
      <c r="G41" s="47" t="str">
        <f t="shared" si="2"/>
        <v/>
      </c>
      <c r="H41" s="47" t="str">
        <f t="shared" si="3"/>
        <v/>
      </c>
      <c r="I41" s="47" t="str">
        <f t="shared" si="4"/>
        <v/>
      </c>
      <c r="J41" s="84" t="str">
        <f t="shared" si="11"/>
        <v/>
      </c>
      <c r="K41" s="85" t="str">
        <f t="shared" si="12"/>
        <v/>
      </c>
      <c r="L41" s="86" t="str">
        <f t="shared" si="13"/>
        <v/>
      </c>
      <c r="M41" s="84" t="str">
        <f t="shared" si="14"/>
        <v/>
      </c>
      <c r="N41" s="85" t="str">
        <f t="shared" si="15"/>
        <v/>
      </c>
      <c r="O41" s="86" t="str">
        <f t="shared" si="16"/>
        <v/>
      </c>
      <c r="P41" s="83"/>
      <c r="Q41" s="83"/>
      <c r="R41" s="83"/>
    </row>
    <row r="42" spans="1:18">
      <c r="A42" s="41">
        <v>34</v>
      </c>
      <c r="B42" s="48"/>
      <c r="C42" s="49"/>
      <c r="D42" s="50"/>
      <c r="E42" s="54"/>
      <c r="F42" s="53"/>
      <c r="G42" s="47" t="str">
        <f t="shared" si="2"/>
        <v/>
      </c>
      <c r="H42" s="47" t="str">
        <f t="shared" si="3"/>
        <v/>
      </c>
      <c r="I42" s="47" t="str">
        <f t="shared" si="4"/>
        <v/>
      </c>
      <c r="J42" s="84" t="str">
        <f t="shared" si="11"/>
        <v/>
      </c>
      <c r="K42" s="85" t="str">
        <f t="shared" si="12"/>
        <v/>
      </c>
      <c r="L42" s="86" t="str">
        <f t="shared" si="13"/>
        <v/>
      </c>
      <c r="M42" s="84" t="str">
        <f t="shared" si="14"/>
        <v/>
      </c>
      <c r="N42" s="85" t="str">
        <f t="shared" si="15"/>
        <v/>
      </c>
      <c r="O42" s="86" t="str">
        <f t="shared" si="16"/>
        <v/>
      </c>
      <c r="P42" s="83"/>
      <c r="Q42" s="83"/>
      <c r="R42" s="83"/>
    </row>
    <row r="43" spans="1:15">
      <c r="A43" s="55">
        <v>35</v>
      </c>
      <c r="B43" s="48"/>
      <c r="C43" s="49"/>
      <c r="D43" s="50"/>
      <c r="E43" s="54"/>
      <c r="F43" s="52"/>
      <c r="G43" s="47" t="str">
        <f t="shared" si="2"/>
        <v/>
      </c>
      <c r="H43" s="47" t="str">
        <f t="shared" ref="H43:I43" si="17">IF(E43="","",H42+N43)</f>
        <v/>
      </c>
      <c r="I43" s="47" t="str">
        <f t="shared" si="17"/>
        <v/>
      </c>
      <c r="J43" s="84" t="str">
        <f t="shared" si="11"/>
        <v/>
      </c>
      <c r="K43" s="85" t="str">
        <f t="shared" si="12"/>
        <v/>
      </c>
      <c r="L43" s="86" t="str">
        <f t="shared" si="13"/>
        <v/>
      </c>
      <c r="M43" s="84" t="str">
        <f t="shared" si="14"/>
        <v/>
      </c>
      <c r="N43" s="85" t="str">
        <f t="shared" si="15"/>
        <v/>
      </c>
      <c r="O43" s="86" t="str">
        <f t="shared" si="16"/>
        <v/>
      </c>
    </row>
    <row r="44" spans="1:15">
      <c r="A44" s="41">
        <v>36</v>
      </c>
      <c r="B44" s="48"/>
      <c r="C44" s="49"/>
      <c r="D44" s="50"/>
      <c r="E44" s="54"/>
      <c r="F44" s="52"/>
      <c r="G44" s="47" t="str">
        <f t="shared" ref="G44:G58" si="18">IF(D44="","",G43+M44)</f>
        <v/>
      </c>
      <c r="H44" s="47" t="str">
        <f t="shared" ref="H44:H58" si="19">IF(E44="","",H43+N44)</f>
        <v/>
      </c>
      <c r="I44" s="47" t="str">
        <f t="shared" ref="I44:I58" si="20">IF(F44="","",I43+O44)</f>
        <v/>
      </c>
      <c r="J44" s="84" t="str">
        <f t="shared" si="11"/>
        <v/>
      </c>
      <c r="K44" s="85" t="str">
        <f t="shared" si="12"/>
        <v/>
      </c>
      <c r="L44" s="86" t="str">
        <f t="shared" si="13"/>
        <v/>
      </c>
      <c r="M44" s="84" t="str">
        <f t="shared" si="14"/>
        <v/>
      </c>
      <c r="N44" s="85" t="str">
        <f t="shared" si="15"/>
        <v/>
      </c>
      <c r="O44" s="86" t="str">
        <f t="shared" si="16"/>
        <v/>
      </c>
    </row>
    <row r="45" spans="1:15">
      <c r="A45" s="41">
        <v>37</v>
      </c>
      <c r="B45" s="48"/>
      <c r="C45" s="49"/>
      <c r="D45" s="50"/>
      <c r="E45" s="51"/>
      <c r="F45" s="52"/>
      <c r="G45" s="47" t="str">
        <f t="shared" si="18"/>
        <v/>
      </c>
      <c r="H45" s="47" t="str">
        <f t="shared" si="19"/>
        <v/>
      </c>
      <c r="I45" s="47" t="str">
        <f t="shared" si="20"/>
        <v/>
      </c>
      <c r="J45" s="84" t="str">
        <f t="shared" si="11"/>
        <v/>
      </c>
      <c r="K45" s="85" t="str">
        <f t="shared" si="12"/>
        <v/>
      </c>
      <c r="L45" s="86" t="str">
        <f t="shared" si="13"/>
        <v/>
      </c>
      <c r="M45" s="84" t="str">
        <f t="shared" si="14"/>
        <v/>
      </c>
      <c r="N45" s="85" t="str">
        <f t="shared" si="15"/>
        <v/>
      </c>
      <c r="O45" s="86" t="str">
        <f t="shared" si="16"/>
        <v/>
      </c>
    </row>
    <row r="46" spans="1:15">
      <c r="A46" s="41">
        <v>38</v>
      </c>
      <c r="B46" s="48"/>
      <c r="C46" s="49"/>
      <c r="D46" s="50"/>
      <c r="E46" s="51"/>
      <c r="F46" s="52"/>
      <c r="G46" s="47" t="str">
        <f t="shared" si="18"/>
        <v/>
      </c>
      <c r="H46" s="47" t="str">
        <f t="shared" si="19"/>
        <v/>
      </c>
      <c r="I46" s="47" t="str">
        <f t="shared" si="20"/>
        <v/>
      </c>
      <c r="J46" s="84" t="str">
        <f t="shared" si="11"/>
        <v/>
      </c>
      <c r="K46" s="85" t="str">
        <f t="shared" si="12"/>
        <v/>
      </c>
      <c r="L46" s="86" t="str">
        <f t="shared" si="13"/>
        <v/>
      </c>
      <c r="M46" s="84" t="str">
        <f t="shared" si="14"/>
        <v/>
      </c>
      <c r="N46" s="85" t="str">
        <f t="shared" si="15"/>
        <v/>
      </c>
      <c r="O46" s="86" t="str">
        <f t="shared" si="16"/>
        <v/>
      </c>
    </row>
    <row r="47" spans="1:15">
      <c r="A47" s="41">
        <v>39</v>
      </c>
      <c r="B47" s="48"/>
      <c r="C47" s="49"/>
      <c r="D47" s="50"/>
      <c r="E47" s="51"/>
      <c r="F47" s="52"/>
      <c r="G47" s="47" t="str">
        <f t="shared" si="18"/>
        <v/>
      </c>
      <c r="H47" s="47" t="str">
        <f t="shared" si="19"/>
        <v/>
      </c>
      <c r="I47" s="47" t="str">
        <f t="shared" si="20"/>
        <v/>
      </c>
      <c r="J47" s="84" t="str">
        <f t="shared" si="11"/>
        <v/>
      </c>
      <c r="K47" s="85" t="str">
        <f t="shared" si="12"/>
        <v/>
      </c>
      <c r="L47" s="86" t="str">
        <f t="shared" si="13"/>
        <v/>
      </c>
      <c r="M47" s="84" t="str">
        <f t="shared" si="14"/>
        <v/>
      </c>
      <c r="N47" s="85" t="str">
        <f t="shared" si="15"/>
        <v/>
      </c>
      <c r="O47" s="86" t="str">
        <f t="shared" si="16"/>
        <v/>
      </c>
    </row>
    <row r="48" spans="1:15">
      <c r="A48" s="41">
        <v>40</v>
      </c>
      <c r="B48" s="48"/>
      <c r="C48" s="49"/>
      <c r="D48" s="50"/>
      <c r="E48" s="51"/>
      <c r="F48" s="52"/>
      <c r="G48" s="47" t="str">
        <f t="shared" si="18"/>
        <v/>
      </c>
      <c r="H48" s="47" t="str">
        <f t="shared" si="19"/>
        <v/>
      </c>
      <c r="I48" s="47" t="str">
        <f t="shared" si="20"/>
        <v/>
      </c>
      <c r="J48" s="84" t="str">
        <f t="shared" si="11"/>
        <v/>
      </c>
      <c r="K48" s="85" t="str">
        <f t="shared" si="12"/>
        <v/>
      </c>
      <c r="L48" s="86" t="str">
        <f t="shared" si="13"/>
        <v/>
      </c>
      <c r="M48" s="84" t="str">
        <f t="shared" si="14"/>
        <v/>
      </c>
      <c r="N48" s="85" t="str">
        <f t="shared" si="15"/>
        <v/>
      </c>
      <c r="O48" s="86" t="str">
        <f t="shared" si="16"/>
        <v/>
      </c>
    </row>
    <row r="49" spans="1:15">
      <c r="A49" s="41">
        <v>41</v>
      </c>
      <c r="B49" s="48"/>
      <c r="C49" s="49"/>
      <c r="D49" s="50"/>
      <c r="E49" s="51"/>
      <c r="F49" s="52"/>
      <c r="G49" s="47" t="str">
        <f t="shared" si="18"/>
        <v/>
      </c>
      <c r="H49" s="47" t="str">
        <f t="shared" si="19"/>
        <v/>
      </c>
      <c r="I49" s="47" t="str">
        <f t="shared" si="20"/>
        <v/>
      </c>
      <c r="J49" s="84" t="str">
        <f t="shared" si="11"/>
        <v/>
      </c>
      <c r="K49" s="85" t="str">
        <f t="shared" si="12"/>
        <v/>
      </c>
      <c r="L49" s="86" t="str">
        <f t="shared" si="13"/>
        <v/>
      </c>
      <c r="M49" s="84" t="str">
        <f t="shared" si="14"/>
        <v/>
      </c>
      <c r="N49" s="85" t="str">
        <f t="shared" si="15"/>
        <v/>
      </c>
      <c r="O49" s="86" t="str">
        <f t="shared" si="16"/>
        <v/>
      </c>
    </row>
    <row r="50" spans="1:15">
      <c r="A50" s="41">
        <v>42</v>
      </c>
      <c r="B50" s="48"/>
      <c r="C50" s="49"/>
      <c r="D50" s="50"/>
      <c r="E50" s="51"/>
      <c r="F50" s="52"/>
      <c r="G50" s="47" t="str">
        <f t="shared" si="18"/>
        <v/>
      </c>
      <c r="H50" s="47" t="str">
        <f t="shared" si="19"/>
        <v/>
      </c>
      <c r="I50" s="47" t="str">
        <f t="shared" si="20"/>
        <v/>
      </c>
      <c r="J50" s="84" t="str">
        <f t="shared" si="11"/>
        <v/>
      </c>
      <c r="K50" s="85" t="str">
        <f t="shared" si="12"/>
        <v/>
      </c>
      <c r="L50" s="86" t="str">
        <f t="shared" si="13"/>
        <v/>
      </c>
      <c r="M50" s="84" t="str">
        <f t="shared" si="14"/>
        <v/>
      </c>
      <c r="N50" s="85" t="str">
        <f t="shared" si="15"/>
        <v/>
      </c>
      <c r="O50" s="86" t="str">
        <f t="shared" si="16"/>
        <v/>
      </c>
    </row>
    <row r="51" spans="1:15">
      <c r="A51" s="41">
        <v>43</v>
      </c>
      <c r="B51" s="48"/>
      <c r="C51" s="49"/>
      <c r="D51" s="50"/>
      <c r="E51" s="51"/>
      <c r="F51" s="53"/>
      <c r="G51" s="47" t="str">
        <f t="shared" si="18"/>
        <v/>
      </c>
      <c r="H51" s="47" t="str">
        <f t="shared" si="19"/>
        <v/>
      </c>
      <c r="I51" s="47" t="str">
        <f t="shared" si="20"/>
        <v/>
      </c>
      <c r="J51" s="84" t="str">
        <f t="shared" si="11"/>
        <v/>
      </c>
      <c r="K51" s="85" t="str">
        <f t="shared" si="12"/>
        <v/>
      </c>
      <c r="L51" s="86" t="str">
        <f t="shared" si="13"/>
        <v/>
      </c>
      <c r="M51" s="84" t="str">
        <f t="shared" si="14"/>
        <v/>
      </c>
      <c r="N51" s="85" t="str">
        <f t="shared" si="15"/>
        <v/>
      </c>
      <c r="O51" s="86" t="str">
        <f t="shared" si="16"/>
        <v/>
      </c>
    </row>
    <row r="52" spans="1:15">
      <c r="A52" s="41">
        <v>44</v>
      </c>
      <c r="B52" s="48"/>
      <c r="C52" s="49"/>
      <c r="D52" s="50"/>
      <c r="E52" s="51"/>
      <c r="F52" s="52"/>
      <c r="G52" s="47" t="str">
        <f t="shared" si="18"/>
        <v/>
      </c>
      <c r="H52" s="47" t="str">
        <f t="shared" si="19"/>
        <v/>
      </c>
      <c r="I52" s="47" t="str">
        <f t="shared" si="20"/>
        <v/>
      </c>
      <c r="J52" s="84" t="str">
        <f t="shared" si="11"/>
        <v/>
      </c>
      <c r="K52" s="85" t="str">
        <f t="shared" si="12"/>
        <v/>
      </c>
      <c r="L52" s="86" t="str">
        <f t="shared" si="13"/>
        <v/>
      </c>
      <c r="M52" s="84" t="str">
        <f t="shared" si="14"/>
        <v/>
      </c>
      <c r="N52" s="85" t="str">
        <f t="shared" si="15"/>
        <v/>
      </c>
      <c r="O52" s="86" t="str">
        <f t="shared" si="16"/>
        <v/>
      </c>
    </row>
    <row r="53" spans="1:15">
      <c r="A53" s="41">
        <v>45</v>
      </c>
      <c r="B53" s="48"/>
      <c r="C53" s="49"/>
      <c r="D53" s="50"/>
      <c r="E53" s="51"/>
      <c r="F53" s="52"/>
      <c r="G53" s="47" t="str">
        <f t="shared" si="18"/>
        <v/>
      </c>
      <c r="H53" s="47" t="str">
        <f t="shared" si="19"/>
        <v/>
      </c>
      <c r="I53" s="47" t="str">
        <f t="shared" si="20"/>
        <v/>
      </c>
      <c r="J53" s="84" t="str">
        <f t="shared" si="11"/>
        <v/>
      </c>
      <c r="K53" s="85" t="str">
        <f t="shared" si="12"/>
        <v/>
      </c>
      <c r="L53" s="86" t="str">
        <f t="shared" si="13"/>
        <v/>
      </c>
      <c r="M53" s="84" t="str">
        <f t="shared" si="14"/>
        <v/>
      </c>
      <c r="N53" s="85" t="str">
        <f t="shared" si="15"/>
        <v/>
      </c>
      <c r="O53" s="86" t="str">
        <f t="shared" si="16"/>
        <v/>
      </c>
    </row>
    <row r="54" spans="1:15">
      <c r="A54" s="41">
        <v>46</v>
      </c>
      <c r="B54" s="48"/>
      <c r="C54" s="49"/>
      <c r="D54" s="50"/>
      <c r="E54" s="51"/>
      <c r="F54" s="52"/>
      <c r="G54" s="47" t="str">
        <f t="shared" si="18"/>
        <v/>
      </c>
      <c r="H54" s="47" t="str">
        <f t="shared" si="19"/>
        <v/>
      </c>
      <c r="I54" s="47" t="str">
        <f t="shared" si="20"/>
        <v/>
      </c>
      <c r="J54" s="84" t="str">
        <f t="shared" si="11"/>
        <v/>
      </c>
      <c r="K54" s="85" t="str">
        <f t="shared" si="12"/>
        <v/>
      </c>
      <c r="L54" s="86" t="str">
        <f t="shared" si="13"/>
        <v/>
      </c>
      <c r="M54" s="84" t="str">
        <f t="shared" si="14"/>
        <v/>
      </c>
      <c r="N54" s="85" t="str">
        <f t="shared" si="15"/>
        <v/>
      </c>
      <c r="O54" s="86" t="str">
        <f t="shared" si="16"/>
        <v/>
      </c>
    </row>
    <row r="55" spans="1:15">
      <c r="A55" s="41">
        <v>47</v>
      </c>
      <c r="B55" s="48"/>
      <c r="C55" s="49"/>
      <c r="D55" s="50"/>
      <c r="E55" s="51"/>
      <c r="F55" s="52"/>
      <c r="G55" s="47" t="str">
        <f t="shared" si="18"/>
        <v/>
      </c>
      <c r="H55" s="47" t="str">
        <f t="shared" si="19"/>
        <v/>
      </c>
      <c r="I55" s="47" t="str">
        <f t="shared" si="20"/>
        <v/>
      </c>
      <c r="J55" s="84" t="str">
        <f t="shared" si="11"/>
        <v/>
      </c>
      <c r="K55" s="85" t="str">
        <f t="shared" si="12"/>
        <v/>
      </c>
      <c r="L55" s="86" t="str">
        <f t="shared" si="13"/>
        <v/>
      </c>
      <c r="M55" s="84" t="str">
        <f t="shared" si="14"/>
        <v/>
      </c>
      <c r="N55" s="85" t="str">
        <f t="shared" si="15"/>
        <v/>
      </c>
      <c r="O55" s="86" t="str">
        <f t="shared" si="16"/>
        <v/>
      </c>
    </row>
    <row r="56" spans="1:15">
      <c r="A56" s="41">
        <v>48</v>
      </c>
      <c r="B56" s="48"/>
      <c r="C56" s="49"/>
      <c r="D56" s="50"/>
      <c r="E56" s="51"/>
      <c r="F56" s="52"/>
      <c r="G56" s="47" t="str">
        <f t="shared" si="18"/>
        <v/>
      </c>
      <c r="H56" s="47" t="str">
        <f t="shared" si="19"/>
        <v/>
      </c>
      <c r="I56" s="47" t="str">
        <f t="shared" si="20"/>
        <v/>
      </c>
      <c r="J56" s="84" t="str">
        <f t="shared" si="11"/>
        <v/>
      </c>
      <c r="K56" s="85" t="str">
        <f t="shared" si="12"/>
        <v/>
      </c>
      <c r="L56" s="86" t="str">
        <f t="shared" si="13"/>
        <v/>
      </c>
      <c r="M56" s="84" t="str">
        <f t="shared" si="14"/>
        <v/>
      </c>
      <c r="N56" s="85" t="str">
        <f t="shared" si="15"/>
        <v/>
      </c>
      <c r="O56" s="86" t="str">
        <f t="shared" si="16"/>
        <v/>
      </c>
    </row>
    <row r="57" spans="1:15">
      <c r="A57" s="41">
        <v>49</v>
      </c>
      <c r="B57" s="48"/>
      <c r="C57" s="49"/>
      <c r="D57" s="50"/>
      <c r="E57" s="51"/>
      <c r="F57" s="52"/>
      <c r="G57" s="47" t="str">
        <f t="shared" si="18"/>
        <v/>
      </c>
      <c r="H57" s="47" t="str">
        <f t="shared" si="19"/>
        <v/>
      </c>
      <c r="I57" s="47" t="str">
        <f t="shared" si="20"/>
        <v/>
      </c>
      <c r="J57" s="84" t="str">
        <f t="shared" si="11"/>
        <v/>
      </c>
      <c r="K57" s="85" t="str">
        <f t="shared" si="12"/>
        <v/>
      </c>
      <c r="L57" s="86" t="str">
        <f t="shared" si="13"/>
        <v/>
      </c>
      <c r="M57" s="84" t="str">
        <f t="shared" si="14"/>
        <v/>
      </c>
      <c r="N57" s="85" t="str">
        <f t="shared" si="15"/>
        <v/>
      </c>
      <c r="O57" s="86" t="str">
        <f t="shared" si="16"/>
        <v/>
      </c>
    </row>
    <row r="58" ht="19.5" spans="1:15">
      <c r="A58" s="41">
        <v>50</v>
      </c>
      <c r="B58" s="56"/>
      <c r="C58" s="57"/>
      <c r="D58" s="58"/>
      <c r="E58" s="59"/>
      <c r="F58" s="60"/>
      <c r="G58" s="47" t="str">
        <f t="shared" si="18"/>
        <v/>
      </c>
      <c r="H58" s="47" t="str">
        <f t="shared" si="19"/>
        <v/>
      </c>
      <c r="I58" s="47" t="str">
        <f t="shared" si="20"/>
        <v/>
      </c>
      <c r="J58" s="84" t="str">
        <f t="shared" si="11"/>
        <v/>
      </c>
      <c r="K58" s="85" t="str">
        <f t="shared" si="12"/>
        <v/>
      </c>
      <c r="L58" s="86" t="str">
        <f t="shared" si="13"/>
        <v/>
      </c>
      <c r="M58" s="84" t="str">
        <f t="shared" si="14"/>
        <v/>
      </c>
      <c r="N58" s="85" t="str">
        <f t="shared" si="15"/>
        <v/>
      </c>
      <c r="O58" s="86" t="str">
        <f t="shared" si="16"/>
        <v/>
      </c>
    </row>
    <row r="59" ht="19.5" spans="1:15">
      <c r="A59" s="41"/>
      <c r="B59" s="61" t="s">
        <v>24</v>
      </c>
      <c r="C59" s="62"/>
      <c r="D59" s="63">
        <f>COUNTIF(D9:D58,1.27)</f>
        <v>3</v>
      </c>
      <c r="E59" s="63">
        <f>COUNTIF(E9:E58,1.5)</f>
        <v>3</v>
      </c>
      <c r="F59" s="64">
        <f>COUNTIF(F9:F58,2)</f>
        <v>3</v>
      </c>
      <c r="G59" s="65">
        <f>M59+G8</f>
        <v>111871.0136341</v>
      </c>
      <c r="H59" s="66">
        <f>N59+H8</f>
        <v>114116.6125</v>
      </c>
      <c r="I59" s="87">
        <f>O59+I8</f>
        <v>119101.6</v>
      </c>
      <c r="J59" s="88" t="s">
        <v>25</v>
      </c>
      <c r="K59" s="89" t="e">
        <f>B58-B9</f>
        <v>#VALUE!</v>
      </c>
      <c r="L59" s="90" t="s">
        <v>26</v>
      </c>
      <c r="M59" s="91">
        <f>SUM(M9:M58)</f>
        <v>11871.0136341</v>
      </c>
      <c r="N59" s="92">
        <f>SUM(N9:N58)</f>
        <v>14116.6125</v>
      </c>
      <c r="O59" s="93">
        <f>SUM(O9:O58)</f>
        <v>19101.6</v>
      </c>
    </row>
    <row r="60" ht="19.5" spans="1:15">
      <c r="A60" s="41"/>
      <c r="B60" s="67" t="s">
        <v>27</v>
      </c>
      <c r="C60" s="68"/>
      <c r="D60" s="63">
        <f>COUNTIF(D9:D58,-1)</f>
        <v>0</v>
      </c>
      <c r="E60" s="63">
        <f>COUNTIF(E9:E58,-1)</f>
        <v>0</v>
      </c>
      <c r="F60" s="64">
        <f>COUNTIF(F9:F58,-1)</f>
        <v>0</v>
      </c>
      <c r="G60" s="26" t="s">
        <v>28</v>
      </c>
      <c r="H60" s="27"/>
      <c r="I60" s="75"/>
      <c r="J60" s="26" t="s">
        <v>29</v>
      </c>
      <c r="K60" s="27"/>
      <c r="L60" s="75"/>
      <c r="M60" s="41"/>
      <c r="N60" s="55"/>
      <c r="O60" s="94"/>
    </row>
    <row r="61" ht="19.5" spans="1:15">
      <c r="A61" s="41"/>
      <c r="B61" s="67" t="s">
        <v>30</v>
      </c>
      <c r="C61" s="68"/>
      <c r="D61" s="63">
        <f>COUNTIF(D9:D58,0)</f>
        <v>0</v>
      </c>
      <c r="E61" s="63">
        <f>COUNTIF(E9:E58,0)</f>
        <v>0</v>
      </c>
      <c r="F61" s="63">
        <f>COUNTIF(F9:F58,0)</f>
        <v>0</v>
      </c>
      <c r="G61" s="69">
        <f>G59/G8</f>
        <v>1.118710136341</v>
      </c>
      <c r="H61" s="70">
        <f t="shared" ref="H61:I61" si="21">H59/H8</f>
        <v>1.141166125</v>
      </c>
      <c r="I61" s="95">
        <f t="shared" si="21"/>
        <v>1.191016</v>
      </c>
      <c r="J61" s="96" t="e">
        <f>(G61-100%)*30/K59</f>
        <v>#VALUE!</v>
      </c>
      <c r="K61" s="96" t="e">
        <f>(H61-100%)*30/K59</f>
        <v>#VALUE!</v>
      </c>
      <c r="L61" s="97" t="e">
        <f>(I61-100%)*30/K59</f>
        <v>#VALUE!</v>
      </c>
      <c r="M61" s="98"/>
      <c r="N61" s="99"/>
      <c r="O61" s="100"/>
    </row>
    <row r="62" ht="19.5" spans="1:6">
      <c r="A62" s="55"/>
      <c r="B62" s="26" t="s">
        <v>31</v>
      </c>
      <c r="C62" s="27"/>
      <c r="D62" s="71">
        <f t="shared" ref="D62:F62" si="22">D59/(D59+D60+D61)</f>
        <v>1</v>
      </c>
      <c r="E62" s="72">
        <f t="shared" si="22"/>
        <v>1</v>
      </c>
      <c r="F62" s="73">
        <f t="shared" si="22"/>
        <v>1</v>
      </c>
    </row>
    <row r="64" spans="4:6">
      <c r="D64" s="74"/>
      <c r="E64" s="74"/>
      <c r="F64" s="74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86"/>
  <sheetViews>
    <sheetView zoomScale="80" zoomScaleNormal="80" topLeftCell="B85" workbookViewId="0">
      <selection activeCell="F87" sqref="F86:F87"/>
    </sheetView>
  </sheetViews>
  <sheetFormatPr defaultColWidth="8.125" defaultRowHeight="14.25" outlineLevelCol="2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2" ht="28.5" spans="2:2">
      <c r="B2" s="17" t="s">
        <v>32</v>
      </c>
    </row>
    <row r="3" spans="3:3">
      <c r="C3" s="18"/>
    </row>
    <row r="44" ht="28.5" spans="2:2">
      <c r="B44" s="17" t="s">
        <v>33</v>
      </c>
    </row>
    <row r="86" ht="28.5" spans="2:2">
      <c r="B86" s="19" t="s">
        <v>34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zoomScale="145" zoomScaleNormal="145" topLeftCell="A8" workbookViewId="0">
      <selection activeCell="A22" sqref="A22:J29"/>
    </sheetView>
  </sheetViews>
  <sheetFormatPr defaultColWidth="8.125" defaultRowHeight="13.5"/>
  <cols>
    <col min="1" max="16384" width="8.125" style="11"/>
  </cols>
  <sheetData>
    <row r="1" spans="1:1">
      <c r="A1" s="11" t="s">
        <v>35</v>
      </c>
    </row>
    <row r="2" spans="1:10">
      <c r="A2" s="12" t="s">
        <v>36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37</v>
      </c>
    </row>
    <row r="12" spans="1:10">
      <c r="A12" s="14" t="s">
        <v>38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39</v>
      </c>
    </row>
    <row r="22" spans="1:10">
      <c r="A22" s="14" t="s">
        <v>40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41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42</v>
      </c>
      <c r="B3" s="6" t="s">
        <v>0</v>
      </c>
      <c r="C3" s="6" t="s">
        <v>43</v>
      </c>
      <c r="D3" s="7" t="s">
        <v>44</v>
      </c>
      <c r="E3" s="6" t="s">
        <v>45</v>
      </c>
      <c r="F3" s="7" t="s">
        <v>44</v>
      </c>
      <c r="G3" s="6" t="s">
        <v>46</v>
      </c>
      <c r="H3" s="7" t="s">
        <v>44</v>
      </c>
    </row>
    <row r="4" spans="1:8">
      <c r="A4" s="8" t="s">
        <v>47</v>
      </c>
      <c r="B4" s="8" t="s">
        <v>48</v>
      </c>
      <c r="C4" s="8"/>
      <c r="D4" s="9"/>
      <c r="E4" s="8"/>
      <c r="F4" s="9"/>
      <c r="G4" s="8"/>
      <c r="H4" s="9"/>
    </row>
    <row r="5" spans="1:8">
      <c r="A5" s="8" t="s">
        <v>47</v>
      </c>
      <c r="B5" s="8"/>
      <c r="C5" s="8"/>
      <c r="D5" s="9"/>
      <c r="E5" s="8"/>
      <c r="F5" s="10"/>
      <c r="G5" s="8"/>
      <c r="H5" s="10"/>
    </row>
    <row r="6" spans="1:8">
      <c r="A6" s="8" t="s">
        <v>47</v>
      </c>
      <c r="B6" s="8"/>
      <c r="C6" s="8"/>
      <c r="D6" s="10"/>
      <c r="E6" s="8"/>
      <c r="F6" s="10"/>
      <c r="G6" s="8"/>
      <c r="H6" s="10"/>
    </row>
    <row r="7" spans="1:8">
      <c r="A7" s="8" t="s">
        <v>47</v>
      </c>
      <c r="B7" s="8"/>
      <c r="C7" s="8"/>
      <c r="D7" s="10"/>
      <c r="E7" s="8"/>
      <c r="F7" s="10"/>
      <c r="G7" s="8"/>
      <c r="H7" s="10"/>
    </row>
    <row r="8" spans="1:8">
      <c r="A8" s="8" t="s">
        <v>47</v>
      </c>
      <c r="B8" s="8"/>
      <c r="C8" s="8"/>
      <c r="D8" s="10"/>
      <c r="E8" s="8"/>
      <c r="F8" s="10"/>
      <c r="G8" s="8"/>
      <c r="H8" s="10"/>
    </row>
    <row r="9" spans="1:8">
      <c r="A9" s="8" t="s">
        <v>47</v>
      </c>
      <c r="B9" s="8"/>
      <c r="C9" s="8"/>
      <c r="D9" s="10"/>
      <c r="E9" s="8"/>
      <c r="F9" s="10"/>
      <c r="G9" s="8"/>
      <c r="H9" s="10"/>
    </row>
    <row r="10" spans="1:8">
      <c r="A10" s="8" t="s">
        <v>47</v>
      </c>
      <c r="B10" s="8"/>
      <c r="C10" s="8"/>
      <c r="D10" s="10"/>
      <c r="E10" s="8"/>
      <c r="F10" s="10"/>
      <c r="G10" s="8"/>
      <c r="H10" s="10"/>
    </row>
    <row r="11" spans="1:8">
      <c r="A11" s="8" t="s">
        <v>47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Hiraiwa</cp:lastModifiedBy>
  <dcterms:created xsi:type="dcterms:W3CDTF">2020-09-18T03:10:00Z</dcterms:created>
  <dcterms:modified xsi:type="dcterms:W3CDTF">2022-02-24T06:18:38Z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